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065" windowHeight="11640"/>
  </bookViews>
  <sheets>
    <sheet name="стр.1" sheetId="1" r:id="rId1"/>
    <sheet name="стр.2_3" sheetId="4" r:id="rId2"/>
    <sheet name="стр.4_5" sheetId="5" r:id="rId3"/>
  </sheets>
  <externalReferences>
    <externalReference r:id="rId4"/>
  </externalReferences>
  <definedNames>
    <definedName name="_xlnm.Print_Titles" localSheetId="1">стр.2_3!$4:$4</definedName>
    <definedName name="_xlnm.Print_Titles" localSheetId="2">стр.4_5!$4:$5</definedName>
    <definedName name="_xlnm.Print_Area" localSheetId="0">стр.1!$A$1:$DD$47</definedName>
    <definedName name="_xlnm.Print_Area" localSheetId="1">стр.2_3!$A$1:$DD$76</definedName>
    <definedName name="_xlnm.Print_Area" localSheetId="2">стр.4_5!$A$1:$DD$73</definedName>
  </definedNames>
  <calcPr calcId="125725"/>
</workbook>
</file>

<file path=xl/calcChain.xml><?xml version="1.0" encoding="utf-8"?>
<calcChain xmlns="http://schemas.openxmlformats.org/spreadsheetml/2006/main">
  <c r="BN49" i="5"/>
  <c r="BN46"/>
  <c r="BN43"/>
  <c r="BN35"/>
  <c r="BN34"/>
  <c r="BN32"/>
  <c r="BN31"/>
  <c r="BN30"/>
  <c r="BN27"/>
  <c r="BN26"/>
  <c r="BN25"/>
  <c r="BN16"/>
  <c r="BN15"/>
  <c r="BN9"/>
  <c r="BN28"/>
  <c r="BN23"/>
  <c r="BN21" s="1"/>
  <c r="BN44"/>
  <c r="BN7"/>
  <c r="CQ11" l="1"/>
</calcChain>
</file>

<file path=xl/sharedStrings.xml><?xml version="1.0" encoding="utf-8"?>
<sst xmlns="http://schemas.openxmlformats.org/spreadsheetml/2006/main" count="228" uniqueCount="178">
  <si>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</si>
  <si>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</si>
  <si>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</si>
  <si>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</si>
  <si>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</si>
  <si>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</si>
  <si>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</si>
  <si>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</si>
  <si>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</si>
  <si>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</si>
  <si>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</si>
  <si>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</si>
  <si>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</si>
  <si>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</si>
  <si>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</si>
  <si>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</si>
  <si>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</si>
  <si>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</si>
  <si>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</si>
  <si>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</si>
  <si>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</si>
  <si>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</si>
  <si>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</si>
  <si>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</si>
  <si>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</si>
  <si>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</si>
  <si>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</si>
  <si>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</si>
  <si>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</si>
  <si>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</si>
  <si>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</si>
  <si>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</si>
  <si>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</si>
  <si>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</si>
  <si>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</si>
  <si>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</si>
  <si>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</si>
  <si>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</si>
  <si>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</si>
  <si>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</si>
  <si>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</si>
  <si>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</si>
  <si>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</si>
  <si>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</si>
  <si>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</si>
  <si>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</si>
  <si>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</si>
  <si>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</si>
  <si>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</si>
  <si>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</si>
  <si>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</si>
  <si>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</si>
  <si>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</si>
  <si>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</si>
  <si>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</si>
  <si>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</si>
  <si>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</si>
  <si>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</si>
  <si>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</si>
  <si>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</si>
  <si>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</si>
  <si>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</si>
  <si>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</si>
  <si>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</si>
  <si>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</si>
  <si>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</si>
  <si>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</si>
  <si>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</si>
  <si>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</si>
  <si>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</si>
  <si>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</si>
  <si>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</si>
  <si>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</si>
  <si>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</si>
  <si>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</si>
  <si>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</si>
  <si>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</si>
  <si>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</si>
  <si>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</si>
  <si>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</si>
  <si>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</si>
  <si>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</si>
  <si>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</si>
  <si>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</si>
  <si>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</si>
  <si>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</si>
  <si>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</si>
  <si>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</si>
  <si>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</si>
  <si>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</si>
  <si>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</si>
  <si>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</si>
  <si>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</si>
  <si>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</si>
  <si>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</si>
  <si>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</si>
  <si>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</si>
  <si>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</si>
  <si>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</si>
  <si>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</si>
  <si>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</si>
  <si>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</si>
  <si>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</si>
  <si>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</si>
  <si>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</si>
  <si>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</si>
  <si>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</si>
  <si>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</si>
  <si>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</si>
  <si>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</si>
  <si>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</si>
  <si>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</si>
  <si>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</si>
  <si>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</si>
  <si>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</si>
  <si>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</si>
  <si>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</si>
  <si>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</si>
  <si>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</si>
  <si>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</si>
  <si>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</si>
  <si>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</si>
  <si>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</si>
  <si>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</si>
  <si>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</si>
  <si>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</si>
  <si>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</si>
  <si>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</si>
  <si>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</si>
  <si>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</si>
  <si>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</si>
  <si>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</si>
  <si>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</si>
  <si>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</si>
  <si>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</si>
  <si>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</si>
  <si>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</si>
  <si>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</si>
  <si>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</si>
  <si>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</si>
  <si>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</si>
  <si>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</si>
  <si>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</si>
  <si>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</si>
  <si>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</si>
  <si>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</si>
  <si>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</si>
  <si>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</si>
  <si>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</si>
  <si>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</si>
  <si>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</si>
  <si>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Руководитель государственного бюджетного</t>
  </si>
  <si>
    <t>бюджетного учреждения (подразделения)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</si>
  <si>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</si>
  <si>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</si>
  <si>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</si>
  <si>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Целевые (Кл.рук-во)</t>
  </si>
  <si>
    <t>12</t>
  </si>
  <si>
    <t>Муниципальное бюджетное общеобразовательное учреждение "Средняя общеобразовательная школа № 11"</t>
  </si>
  <si>
    <t>6907007175/690701001</t>
  </si>
  <si>
    <t>Администрация МО "Бологовский район"</t>
  </si>
  <si>
    <t>образовательная деятельность по образовательным программам начального общего, основного общего, среднего (полного) общего образования</t>
  </si>
  <si>
    <t>НЕТ</t>
  </si>
  <si>
    <t>Глава МО "Бологовский район"</t>
  </si>
  <si>
    <t>Попков В.Б.</t>
  </si>
  <si>
    <t>18</t>
  </si>
  <si>
    <t>февраля</t>
  </si>
  <si>
    <t>_</t>
  </si>
  <si>
    <t>Злобина Г.А.</t>
  </si>
  <si>
    <t>Иванова Т.В.</t>
  </si>
  <si>
    <t>Осиюк В.П.</t>
  </si>
  <si>
    <t>Быстрова Н.А.</t>
  </si>
  <si>
    <t>Начальник управления</t>
  </si>
  <si>
    <t>образования и молодежной</t>
  </si>
  <si>
    <t>политики</t>
  </si>
  <si>
    <t>13</t>
  </si>
  <si>
    <t>2-22-54</t>
  </si>
  <si>
    <t>171080 Тверская область, гороб Бологое, улица Кирова, дом 18А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</si>
</sst>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7;&#1093;&#1076;%20&#1096;&#1082;&#1086;&#1083;&#1099;2013%20&#1075;\&#1087;&#1093;&#1076;%2011%20%20&#1087;&#1088;&#1080;&#1083;.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3 ГОД"/>
    </sheetNames>
    <sheetDataSet>
      <sheetData sheetId="0"/>
      <sheetData sheetId="1"/>
      <sheetData sheetId="2">
        <row r="7">
          <cell r="D7">
            <v>773500</v>
          </cell>
        </row>
        <row r="14">
          <cell r="D14">
            <v>24316040.899999999</v>
          </cell>
        </row>
        <row r="56">
          <cell r="D56">
            <v>411088</v>
          </cell>
        </row>
        <row r="61">
          <cell r="D61">
            <v>15570868.300000001</v>
          </cell>
        </row>
        <row r="62">
          <cell r="D62">
            <v>53857</v>
          </cell>
        </row>
        <row r="63">
          <cell r="D63">
            <v>4695464.3499999996</v>
          </cell>
        </row>
        <row r="64">
          <cell r="D64">
            <v>82249</v>
          </cell>
        </row>
        <row r="65">
          <cell r="D65">
            <v>7282</v>
          </cell>
        </row>
        <row r="66">
          <cell r="D66">
            <v>2226074</v>
          </cell>
        </row>
        <row r="67">
          <cell r="D67">
            <v>208950.87</v>
          </cell>
        </row>
        <row r="68">
          <cell r="D68">
            <v>1847442.29</v>
          </cell>
        </row>
        <row r="70">
          <cell r="D70">
            <v>103214</v>
          </cell>
        </row>
        <row r="71">
          <cell r="D71">
            <v>387347.98</v>
          </cell>
        </row>
        <row r="72">
          <cell r="D72">
            <v>317879.11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view="pageBreakPreview" topLeftCell="A25" zoomScaleNormal="100" workbookViewId="0">
      <selection activeCell="EP46" sqref="EP46:EQ46"/>
    </sheetView>
  </sheetViews>
  <sheetFormatPr defaultColWidth="0.85546875" defaultRowHeight="15"/>
  <cols>
    <col min="1" max="16384" width="0.85546875" style="1"/>
  </cols>
  <sheetData>
    <row r="1" spans="14:108" s="2" customFormat="1" ht="11.25" customHeight="1">
      <c r="BM1" s="2" t="s">
        <v>136</v>
      </c>
    </row>
    <row r="2" spans="14:108" s="2" customFormat="1" ht="11.25" customHeight="1">
      <c r="BM2" s="10" t="s">
        <v>87</v>
      </c>
    </row>
    <row r="3" spans="14:108" s="2" customFormat="1" ht="11.25" customHeight="1">
      <c r="BM3" s="2" t="s">
        <v>96</v>
      </c>
    </row>
    <row r="4" spans="14:108" s="2" customFormat="1" ht="11.25" customHeight="1">
      <c r="BM4" s="10" t="s">
        <v>137</v>
      </c>
    </row>
    <row r="5" spans="14:108" s="2" customFormat="1" ht="11.25" customHeight="1">
      <c r="BM5" s="10" t="s">
        <v>138</v>
      </c>
    </row>
    <row r="6" spans="14:108" s="2" customFormat="1" ht="11.25" customHeight="1">
      <c r="BM6" s="10" t="s">
        <v>139</v>
      </c>
    </row>
    <row r="7" spans="14:108" s="2" customFormat="1" ht="11.25" customHeight="1">
      <c r="BM7" s="10" t="s">
        <v>140</v>
      </c>
    </row>
    <row r="8" spans="14:108" s="2" customFormat="1" ht="11.25" customHeight="1">
      <c r="BM8" s="10" t="s">
        <v>141</v>
      </c>
    </row>
    <row r="9" spans="14:108" ht="9.75" customHeight="1">
      <c r="N9" s="2"/>
    </row>
    <row r="10" spans="14:108">
      <c r="BE10" s="61" t="s">
        <v>15</v>
      </c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</row>
    <row r="11" spans="14:108">
      <c r="BE11" s="62" t="s">
        <v>163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</row>
    <row r="12" spans="14:108" s="2" customFormat="1" ht="12">
      <c r="BE12" s="64" t="s">
        <v>35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</row>
    <row r="13" spans="14:108"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CA13" s="62" t="s">
        <v>164</v>
      </c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14:108" s="2" customFormat="1" ht="12">
      <c r="BE14" s="63" t="s">
        <v>13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CA14" s="63" t="s">
        <v>14</v>
      </c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</row>
    <row r="15" spans="14:108">
      <c r="BM15" s="12" t="s">
        <v>2</v>
      </c>
      <c r="BN15" s="59"/>
      <c r="BO15" s="59"/>
      <c r="BP15" s="59"/>
      <c r="BQ15" s="59"/>
      <c r="BR15" s="1" t="s">
        <v>2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60">
        <v>20</v>
      </c>
      <c r="CN15" s="60"/>
      <c r="CO15" s="60"/>
      <c r="CP15" s="60"/>
      <c r="CQ15" s="55"/>
      <c r="CR15" s="55"/>
      <c r="CS15" s="55"/>
      <c r="CT15" s="55"/>
      <c r="CU15" s="1" t="s">
        <v>3</v>
      </c>
    </row>
    <row r="16" spans="14:108">
      <c r="CY16" s="9"/>
    </row>
    <row r="17" spans="1:108" ht="16.5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13" customFormat="1" ht="16.5">
      <c r="AJ18" s="14"/>
      <c r="AM18" s="14"/>
      <c r="AV18" s="15"/>
      <c r="AW18" s="15"/>
      <c r="AX18" s="15"/>
      <c r="BA18" s="15" t="s">
        <v>54</v>
      </c>
      <c r="BB18" s="58" t="s">
        <v>157</v>
      </c>
      <c r="BC18" s="58"/>
      <c r="BD18" s="58"/>
      <c r="BE18" s="58"/>
      <c r="BF18" s="13" t="s">
        <v>5</v>
      </c>
    </row>
    <row r="19" spans="1:108" ht="4.5" customHeight="1"/>
    <row r="20" spans="1:108" ht="17.25" customHeight="1">
      <c r="CO20" s="56" t="s">
        <v>16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spans="1:108" ht="15" customHeight="1">
      <c r="CM21" s="12" t="s">
        <v>36</v>
      </c>
      <c r="CO21" s="65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7"/>
    </row>
    <row r="22" spans="1:108" ht="15" customHeight="1">
      <c r="AJ22" s="3"/>
      <c r="AK22" s="5" t="s">
        <v>2</v>
      </c>
      <c r="AL22" s="76" t="s">
        <v>165</v>
      </c>
      <c r="AM22" s="76"/>
      <c r="AN22" s="76"/>
      <c r="AO22" s="76"/>
      <c r="AP22" s="3" t="s">
        <v>2</v>
      </c>
      <c r="AQ22" s="3"/>
      <c r="AR22" s="3"/>
      <c r="AS22" s="76" t="s">
        <v>166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7">
        <v>20</v>
      </c>
      <c r="BL22" s="77"/>
      <c r="BM22" s="77"/>
      <c r="BN22" s="77"/>
      <c r="BO22" s="78" t="s">
        <v>175</v>
      </c>
      <c r="BP22" s="78"/>
      <c r="BQ22" s="78"/>
      <c r="BR22" s="78"/>
      <c r="BS22" s="3" t="s">
        <v>3</v>
      </c>
      <c r="BT22" s="3"/>
      <c r="BU22" s="3"/>
      <c r="BY22" s="19"/>
      <c r="CM22" s="12" t="s">
        <v>17</v>
      </c>
      <c r="CO22" s="65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7"/>
    </row>
    <row r="23" spans="1:108" ht="15" customHeight="1">
      <c r="BY23" s="19"/>
      <c r="BZ23" s="19"/>
      <c r="CM23" s="12"/>
      <c r="CO23" s="65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7"/>
    </row>
    <row r="24" spans="1:108" ht="15" customHeight="1">
      <c r="BY24" s="19"/>
      <c r="BZ24" s="19"/>
      <c r="CM24" s="12"/>
      <c r="CO24" s="65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1:108" ht="15" customHeight="1">
      <c r="A25" s="6" t="s">
        <v>142</v>
      </c>
      <c r="AI25" s="54" t="s">
        <v>158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Y25" s="19"/>
      <c r="CM25" s="12" t="s">
        <v>18</v>
      </c>
      <c r="CO25" s="65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7"/>
    </row>
    <row r="26" spans="1:108" ht="15" customHeight="1">
      <c r="A26" s="6" t="s">
        <v>97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Y26" s="19"/>
      <c r="BZ26" s="19"/>
      <c r="CM26" s="42"/>
      <c r="CO26" s="65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7"/>
    </row>
    <row r="27" spans="1:108" ht="30.75" customHeight="1">
      <c r="A27" s="6" t="s">
        <v>143</v>
      </c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Y27" s="19"/>
      <c r="BZ27" s="19"/>
      <c r="CM27" s="42"/>
      <c r="CO27" s="65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7"/>
    </row>
    <row r="28" spans="1:108" ht="18.9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68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70"/>
    </row>
    <row r="29" spans="1:108" s="24" customFormat="1" ht="18.95" customHeight="1">
      <c r="A29" s="24" t="s">
        <v>55</v>
      </c>
      <c r="AI29" s="79" t="s">
        <v>159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CM29" s="43"/>
      <c r="CO29" s="73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5"/>
    </row>
    <row r="30" spans="1:108" s="24" customFormat="1" ht="18.95" customHeight="1">
      <c r="A30" s="25" t="s">
        <v>20</v>
      </c>
      <c r="CM30" s="44" t="s">
        <v>19</v>
      </c>
      <c r="CO30" s="73" t="s">
        <v>101</v>
      </c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5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>
      <c r="A32" s="6" t="s">
        <v>102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0" t="s">
        <v>160</v>
      </c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</row>
    <row r="33" spans="1:108">
      <c r="A33" s="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</row>
    <row r="34" spans="1:108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>
      <c r="A35" s="6" t="s">
        <v>104</v>
      </c>
      <c r="AS35" s="54" t="s">
        <v>177</v>
      </c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</row>
    <row r="36" spans="1:108">
      <c r="A36" s="6" t="s">
        <v>144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</row>
    <row r="37" spans="1:108">
      <c r="A37" s="6" t="s">
        <v>145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</row>
    <row r="38" spans="1:108" ht="15" customHeight="1"/>
    <row r="39" spans="1:108" s="3" customFormat="1" ht="14.25">
      <c r="A39" s="72" t="s">
        <v>146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 t="s">
        <v>147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0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spans="1:108" ht="15" customHeight="1">
      <c r="A43" s="26" t="s">
        <v>148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71" t="s">
        <v>161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</row>
    <row r="45" spans="1:108">
      <c r="A45" s="26" t="s">
        <v>56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71" t="s">
        <v>162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</row>
    <row r="47" spans="1:108" ht="3" customHeight="1"/>
  </sheetData>
  <mergeCells count="36">
    <mergeCell ref="AS32:DD33"/>
    <mergeCell ref="CO28:DD28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BK22:BN22"/>
    <mergeCell ref="BO22:BR22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AI25:BW27"/>
    <mergeCell ref="CQ15:CT15"/>
    <mergeCell ref="CO20:DD20"/>
    <mergeCell ref="A17:DD17"/>
    <mergeCell ref="BB18:BE18"/>
    <mergeCell ref="BN15:BQ15"/>
    <mergeCell ref="BU15:CL15"/>
    <mergeCell ref="CM15:CP15"/>
    <mergeCell ref="CO21:DD21"/>
    <mergeCell ref="CO23:DD23"/>
    <mergeCell ref="CO24:DD24"/>
    <mergeCell ref="CO25:DD25"/>
  </mergeCells>
  <phoneticPr fontId="7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scaleWithDoc="0"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76"/>
  <sheetViews>
    <sheetView view="pageBreakPreview" topLeftCell="A59" zoomScaleNormal="100" workbookViewId="0">
      <selection activeCell="CF80" sqref="CF80"/>
    </sheetView>
  </sheetViews>
  <sheetFormatPr defaultColWidth="0.85546875" defaultRowHeight="15"/>
  <cols>
    <col min="1" max="16384" width="0.85546875" style="1"/>
  </cols>
  <sheetData>
    <row r="1" spans="1:108" ht="3" customHeight="1"/>
    <row r="2" spans="1:108">
      <c r="A2" s="86" t="s">
        <v>108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spans="1:108" ht="6" customHeight="1"/>
    <row r="4" spans="1:108">
      <c r="A4" s="89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1"/>
      <c r="BU4" s="89" t="s">
        <v>6</v>
      </c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1"/>
    </row>
    <row r="5" spans="1:108" s="3" customFormat="1" ht="15" customHeight="1">
      <c r="A5" s="31"/>
      <c r="B5" s="92" t="s">
        <v>109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3"/>
      <c r="BU5" s="104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6"/>
    </row>
    <row r="6" spans="1:108">
      <c r="A6" s="11"/>
      <c r="B6" s="87" t="s">
        <v>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8"/>
      <c r="BU6" s="96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ht="30" customHeight="1">
      <c r="A7" s="32"/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96">
        <v>10541842.08</v>
      </c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>
      <c r="A8" s="11"/>
      <c r="B8" s="94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5"/>
      <c r="BU8" s="96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8"/>
    </row>
    <row r="9" spans="1:108" ht="45" customHeight="1">
      <c r="A9" s="32"/>
      <c r="B9" s="81" t="s">
        <v>105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83">
        <v>10541842.08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5"/>
    </row>
    <row r="10" spans="1:108" ht="45" customHeight="1">
      <c r="A10" s="32"/>
      <c r="B10" s="81" t="s">
        <v>149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5"/>
    </row>
    <row r="11" spans="1:108" ht="45" customHeight="1">
      <c r="A11" s="32"/>
      <c r="B11" s="81" t="s">
        <v>150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30" customHeight="1">
      <c r="A12" s="32"/>
      <c r="B12" s="81" t="s">
        <v>88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3">
        <v>385654.41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5"/>
    </row>
    <row r="13" spans="1:108" ht="30" customHeight="1">
      <c r="A13" s="32"/>
      <c r="B13" s="81" t="s">
        <v>22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83">
        <v>11195148.189999999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5"/>
    </row>
    <row r="14" spans="1:108">
      <c r="A14" s="33"/>
      <c r="B14" s="94" t="s">
        <v>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5"/>
      <c r="BU14" s="83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</row>
    <row r="15" spans="1:108" ht="30" customHeight="1">
      <c r="A15" s="32"/>
      <c r="B15" s="81" t="s">
        <v>27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83">
        <v>10399637.1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</row>
    <row r="16" spans="1:108">
      <c r="A16" s="32"/>
      <c r="B16" s="81" t="s">
        <v>28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83">
        <v>1175768.46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5"/>
    </row>
    <row r="17" spans="1:108" s="3" customFormat="1" ht="15" customHeight="1">
      <c r="A17" s="31"/>
      <c r="B17" s="92" t="s">
        <v>110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3"/>
      <c r="BU17" s="99">
        <v>144189.15</v>
      </c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>
      <c r="A18" s="11"/>
      <c r="B18" s="87" t="s">
        <v>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8"/>
      <c r="BU18" s="83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30" customHeight="1">
      <c r="A19" s="34"/>
      <c r="B19" s="102" t="s">
        <v>57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3"/>
      <c r="BU19" s="96">
        <v>144189.15</v>
      </c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30" customHeight="1">
      <c r="A20" s="32"/>
      <c r="B20" s="81" t="s">
        <v>111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2"/>
      <c r="BU20" s="96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ht="15" customHeight="1">
      <c r="A21" s="35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96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15" customHeight="1">
      <c r="A22" s="32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15" customHeight="1">
      <c r="A23" s="32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32"/>
      <c r="B24" s="81" t="s">
        <v>95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1:108" ht="15" customHeight="1">
      <c r="A25" s="32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2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2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30" customHeight="1">
      <c r="A28" s="32"/>
      <c r="B28" s="81" t="s">
        <v>59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30" customHeight="1">
      <c r="A29" s="32"/>
      <c r="B29" s="81" t="s">
        <v>90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32"/>
      <c r="B30" s="81" t="s">
        <v>60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32"/>
      <c r="B31" s="81" t="s">
        <v>61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45" customHeight="1">
      <c r="A32" s="32"/>
      <c r="B32" s="81" t="s">
        <v>112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 t="s">
        <v>167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3.5" customHeight="1">
      <c r="A33" s="35"/>
      <c r="B33" s="94" t="s">
        <v>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5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2"/>
      <c r="B34" s="81" t="s">
        <v>62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5"/>
    </row>
    <row r="35" spans="1:108" ht="15" customHeight="1">
      <c r="A35" s="32"/>
      <c r="B35" s="81" t="s">
        <v>63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5" customHeight="1">
      <c r="A36" s="32"/>
      <c r="B36" s="81" t="s">
        <v>58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2"/>
      <c r="B37" s="81" t="s">
        <v>64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2"/>
      <c r="B38" s="81" t="s">
        <v>65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2"/>
      <c r="B39" s="81" t="s">
        <v>66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30" customHeight="1">
      <c r="A40" s="32"/>
      <c r="B40" s="81" t="s">
        <v>67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30" customHeight="1">
      <c r="A41" s="32"/>
      <c r="B41" s="81" t="s">
        <v>89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32"/>
      <c r="B42" s="81" t="s">
        <v>68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15" customHeight="1">
      <c r="A43" s="32"/>
      <c r="B43" s="81" t="s">
        <v>69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s="3" customFormat="1" ht="15" customHeight="1">
      <c r="A44" s="31"/>
      <c r="B44" s="92" t="s">
        <v>113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3"/>
      <c r="BU44" s="99">
        <v>25500628.899999999</v>
      </c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1"/>
    </row>
    <row r="45" spans="1:108" ht="15" customHeight="1">
      <c r="A45" s="36"/>
      <c r="B45" s="87" t="s">
        <v>1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8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2"/>
      <c r="B46" s="81" t="s">
        <v>70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>
        <v>457434</v>
      </c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ht="30" customHeight="1">
      <c r="A47" s="32"/>
      <c r="B47" s="81" t="s">
        <v>114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>
        <v>1505084.15</v>
      </c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</row>
    <row r="48" spans="1:108" ht="15" customHeight="1">
      <c r="A48" s="35"/>
      <c r="B48" s="94" t="s">
        <v>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5"/>
      <c r="BU48" s="96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8"/>
    </row>
    <row r="49" spans="1:108" ht="15" customHeight="1">
      <c r="A49" s="32"/>
      <c r="B49" s="81" t="s">
        <v>76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15" customHeight="1">
      <c r="A50" s="32"/>
      <c r="B50" s="81" t="s">
        <v>37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32"/>
      <c r="B51" s="81" t="s">
        <v>38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</row>
    <row r="52" spans="1:108" ht="15" customHeight="1">
      <c r="A52" s="32"/>
      <c r="B52" s="81" t="s">
        <v>39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2"/>
      <c r="B53" s="81" t="s">
        <v>40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2"/>
      <c r="B54" s="81" t="s">
        <v>41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2"/>
      <c r="B55" s="81" t="s">
        <v>42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2"/>
      <c r="B56" s="81" t="s">
        <v>71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2"/>
      <c r="B57" s="81" t="s">
        <v>91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2"/>
      <c r="B58" s="81" t="s">
        <v>72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2"/>
      <c r="B59" s="81" t="s">
        <v>73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2"/>
      <c r="B60" s="81" t="s">
        <v>74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2"/>
      <c r="B61" s="81" t="s">
        <v>75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45" customHeight="1">
      <c r="A62" s="32"/>
      <c r="B62" s="81" t="s">
        <v>115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3" t="s">
        <v>167</v>
      </c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7"/>
      <c r="B63" s="94" t="s">
        <v>7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5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2"/>
      <c r="B64" s="81" t="s">
        <v>77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5"/>
    </row>
    <row r="65" spans="1:108" ht="15" customHeight="1">
      <c r="A65" s="32"/>
      <c r="B65" s="81" t="s">
        <v>43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32"/>
      <c r="B66" s="81" t="s">
        <v>44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2"/>
      <c r="B67" s="81" t="s">
        <v>45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2"/>
      <c r="B68" s="81" t="s">
        <v>46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2"/>
      <c r="B69" s="81" t="s">
        <v>47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2"/>
      <c r="B70" s="81" t="s">
        <v>48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2"/>
      <c r="B71" s="81" t="s">
        <v>78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2"/>
      <c r="B72" s="81" t="s">
        <v>92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2"/>
      <c r="B73" s="81" t="s">
        <v>79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2"/>
      <c r="B74" s="81" t="s">
        <v>80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2"/>
      <c r="B75" s="81" t="s">
        <v>81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2"/>
      <c r="B76" s="81" t="s">
        <v>82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</sheetData>
  <mergeCells count="147"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67:BT67"/>
    <mergeCell ref="BU67:DD67"/>
    <mergeCell ref="B68:BT68"/>
    <mergeCell ref="BU68:DD68"/>
    <mergeCell ref="B73:BT73"/>
    <mergeCell ref="BU73:DD73"/>
    <mergeCell ref="B74:BT74"/>
    <mergeCell ref="BU74:DD74"/>
    <mergeCell ref="B71:BT71"/>
    <mergeCell ref="BU71:DD71"/>
    <mergeCell ref="B72:BT72"/>
    <mergeCell ref="BU72:DD72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54:BT54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29:DD29"/>
    <mergeCell ref="B30:BT30"/>
    <mergeCell ref="BU30:DD30"/>
    <mergeCell ref="B33:BT33"/>
    <mergeCell ref="BU32:DD32"/>
    <mergeCell ref="BU33:DD33"/>
    <mergeCell ref="B31:BT31"/>
    <mergeCell ref="B32:BT32"/>
    <mergeCell ref="BU31:DD31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44:BT44"/>
    <mergeCell ref="B42:BT42"/>
    <mergeCell ref="BU42:DD42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U36:DD36"/>
    <mergeCell ref="B37:BT37"/>
    <mergeCell ref="BU37:DD37"/>
    <mergeCell ref="B38:BT38"/>
    <mergeCell ref="BU38:DD38"/>
    <mergeCell ref="B36:BT36"/>
    <mergeCell ref="B14:BT14"/>
    <mergeCell ref="BU13:DD13"/>
    <mergeCell ref="BU14:DD14"/>
    <mergeCell ref="BU17:DD17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29:BT29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</mergeCells>
  <phoneticPr fontId="7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73"/>
  <sheetViews>
    <sheetView view="pageBreakPreview" topLeftCell="A49" zoomScaleNormal="100" zoomScaleSheetLayoutView="100" workbookViewId="0">
      <selection activeCell="G71" sqref="G71"/>
    </sheetView>
  </sheetViews>
  <sheetFormatPr defaultColWidth="0.85546875" defaultRowHeight="15"/>
  <cols>
    <col min="1" max="64" width="0.85546875" style="1"/>
    <col min="65" max="65" width="0.85546875" style="1" hidden="1" customWidth="1"/>
    <col min="66" max="16384" width="0.85546875" style="1"/>
  </cols>
  <sheetData>
    <row r="1" spans="1:108" ht="3" customHeight="1"/>
    <row r="2" spans="1:108" s="3" customFormat="1" ht="15" customHeight="1">
      <c r="A2" s="86" t="s">
        <v>116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  <c r="AY4" s="125" t="s">
        <v>99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50"/>
      <c r="BN4" s="125" t="s">
        <v>83</v>
      </c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7"/>
      <c r="CC4" s="133" t="s">
        <v>84</v>
      </c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2"/>
    </row>
    <row r="5" spans="1:108" s="46" customFormat="1" ht="92.2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  <c r="AY5" s="128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51"/>
      <c r="BN5" s="128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30"/>
      <c r="CC5" s="131" t="s">
        <v>85</v>
      </c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2"/>
      <c r="CQ5" s="131" t="s">
        <v>154</v>
      </c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30" customHeight="1">
      <c r="A6" s="38"/>
      <c r="B6" s="81" t="s">
        <v>49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2"/>
      <c r="AY6" s="121" t="s">
        <v>23</v>
      </c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49"/>
      <c r="BN6" s="112">
        <v>73186.02</v>
      </c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07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9"/>
      <c r="CQ6" s="107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s="6" customFormat="1">
      <c r="A7" s="38"/>
      <c r="B7" s="92" t="s">
        <v>117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146" t="s">
        <v>23</v>
      </c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52"/>
      <c r="BN7" s="140">
        <f>SUM(BN9+BN16+BN15)</f>
        <v>25500628.899999999</v>
      </c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2"/>
      <c r="CC7" s="137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9"/>
      <c r="CQ7" s="137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9"/>
    </row>
    <row r="8" spans="1:108" s="6" customFormat="1">
      <c r="A8" s="38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21" t="s">
        <v>23</v>
      </c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49"/>
      <c r="BN8" s="134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6"/>
      <c r="CC8" s="107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9"/>
      <c r="CQ8" s="107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s="6" customFormat="1" ht="30" customHeight="1">
      <c r="A9" s="38"/>
      <c r="B9" s="81" t="s">
        <v>29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21" t="s">
        <v>23</v>
      </c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49"/>
      <c r="BN9" s="112">
        <f>SUM('[1]2013 ГОД'!$D$14)</f>
        <v>24316040.899999999</v>
      </c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107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9"/>
      <c r="CQ9" s="107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s="6" customFormat="1">
      <c r="A10" s="38"/>
      <c r="B10" s="81" t="s">
        <v>106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49"/>
      <c r="BN10" s="107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9"/>
      <c r="CC10" s="107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9"/>
      <c r="CQ10" s="107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s="6" customFormat="1" ht="74.25" customHeight="1">
      <c r="A11" s="39"/>
      <c r="B11" s="102" t="s">
        <v>155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3"/>
      <c r="AY11" s="148" t="s">
        <v>23</v>
      </c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53"/>
      <c r="BN11" s="143">
        <v>0</v>
      </c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5"/>
      <c r="CC11" s="143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5"/>
      <c r="CQ11" s="150">
        <f>SUM(BN7-BN21)</f>
        <v>0</v>
      </c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5"/>
    </row>
    <row r="12" spans="1:108" s="6" customFormat="1">
      <c r="A12" s="38"/>
      <c r="B12" s="81" t="s"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21" t="s">
        <v>23</v>
      </c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49"/>
      <c r="BN12" s="107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9"/>
      <c r="CC12" s="107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9"/>
      <c r="CQ12" s="107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s="6" customFormat="1" ht="15" customHeight="1">
      <c r="A13" s="38"/>
      <c r="B13" s="81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21" t="s">
        <v>23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49"/>
      <c r="BN13" s="107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  <c r="CC13" s="107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9"/>
      <c r="CQ13" s="107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s="6" customFormat="1" ht="15" customHeight="1">
      <c r="A14" s="38"/>
      <c r="B14" s="81" t="s">
        <v>118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21" t="s">
        <v>23</v>
      </c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49"/>
      <c r="BN14" s="107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9"/>
      <c r="CC14" s="107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9"/>
      <c r="CQ14" s="107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s="6" customFormat="1">
      <c r="A15" s="38"/>
      <c r="B15" s="81" t="s">
        <v>156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49"/>
      <c r="BN15" s="111">
        <f>SUM('[1]2013 ГОД'!$D$56)</f>
        <v>411088</v>
      </c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  <c r="CC15" s="107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9"/>
      <c r="CQ15" s="107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s="6" customFormat="1" ht="30" customHeight="1">
      <c r="A16" s="38"/>
      <c r="B16" s="81" t="s">
        <v>120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21" t="s">
        <v>23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49"/>
      <c r="BN16" s="111">
        <f>SUM('[1]2013 ГОД'!$D$7)</f>
        <v>773500</v>
      </c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9"/>
      <c r="CC16" s="107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s="6" customFormat="1" ht="15" customHeight="1">
      <c r="A17" s="38"/>
      <c r="B17" s="81" t="s">
        <v>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21" t="s">
        <v>23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49"/>
      <c r="BN17" s="107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  <c r="CC17" s="107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9"/>
      <c r="CQ17" s="107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s="6" customFormat="1">
      <c r="A18" s="38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21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49"/>
      <c r="BN18" s="107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07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9"/>
      <c r="CQ18" s="107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s="6" customFormat="1">
      <c r="A19" s="38"/>
      <c r="B19" s="81" t="s">
        <v>86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21" t="s">
        <v>23</v>
      </c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49"/>
      <c r="BN19" s="107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9"/>
      <c r="CC19" s="107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9"/>
      <c r="CQ19" s="107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s="6" customFormat="1" ht="30" customHeight="1">
      <c r="A20" s="38"/>
      <c r="B20" s="81" t="s">
        <v>50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21" t="s">
        <v>23</v>
      </c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49"/>
      <c r="BN20" s="112">
        <v>73186.02</v>
      </c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4"/>
      <c r="CC20" s="107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9"/>
      <c r="CQ20" s="107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s="40" customFormat="1" ht="15" customHeight="1">
      <c r="A21" s="18"/>
      <c r="B21" s="92" t="s">
        <v>121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AY21" s="146">
        <v>900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52"/>
      <c r="BN21" s="140">
        <f>SUM(BN23+BN28+BN36+BN39+BN43+BN44)</f>
        <v>25500628.899999999</v>
      </c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2"/>
      <c r="CC21" s="137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9"/>
      <c r="CQ21" s="137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9"/>
    </row>
    <row r="22" spans="1:108" s="6" customFormat="1">
      <c r="A22" s="38"/>
      <c r="B22" s="81" t="s">
        <v>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21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49"/>
      <c r="BN22" s="112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4"/>
      <c r="CC22" s="107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9"/>
      <c r="CQ22" s="107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s="6" customFormat="1" ht="30" customHeight="1">
      <c r="A23" s="38"/>
      <c r="B23" s="81" t="s">
        <v>30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21">
        <v>210</v>
      </c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49"/>
      <c r="BN23" s="112">
        <f>SUM(BN25:CB27)</f>
        <v>20320189.649999999</v>
      </c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  <c r="CC23" s="107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9"/>
      <c r="CQ23" s="107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s="6" customFormat="1">
      <c r="A24" s="38"/>
      <c r="B24" s="81" t="s">
        <v>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21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49"/>
      <c r="BN24" s="112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4"/>
      <c r="CC24" s="107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9"/>
      <c r="CQ24" s="107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s="6" customFormat="1">
      <c r="A25" s="38"/>
      <c r="B25" s="81" t="s">
        <v>31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21">
        <v>211</v>
      </c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49"/>
      <c r="BN25" s="112">
        <f>SUM('[1]2013 ГОД'!$D$61)</f>
        <v>15570868.300000001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4"/>
      <c r="CC25" s="107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9"/>
      <c r="CQ25" s="107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s="6" customFormat="1">
      <c r="A26" s="38"/>
      <c r="B26" s="81" t="s">
        <v>32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21">
        <v>212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49"/>
      <c r="BN26" s="112">
        <f>SUM('[1]2013 ГОД'!$D$62)</f>
        <v>53857</v>
      </c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  <c r="CC26" s="107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9"/>
      <c r="CQ26" s="107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s="6" customFormat="1">
      <c r="A27" s="38"/>
      <c r="B27" s="81" t="s">
        <v>98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21">
        <v>213</v>
      </c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49"/>
      <c r="BN27" s="112">
        <f>SUM('[1]2013 ГОД'!$D$63)</f>
        <v>4695464.3499999996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4"/>
      <c r="CC27" s="107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9"/>
      <c r="CQ27" s="107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s="6" customFormat="1" ht="15" customHeight="1">
      <c r="A28" s="38"/>
      <c r="B28" s="81" t="s">
        <v>33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21">
        <v>220</v>
      </c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49"/>
      <c r="BN28" s="112">
        <f>SUM(BN30+BN31+BN32+BN33+BN34+BN35)</f>
        <v>4371998.16</v>
      </c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4"/>
      <c r="CC28" s="107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9"/>
      <c r="CQ28" s="107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s="6" customFormat="1">
      <c r="A29" s="38"/>
      <c r="B29" s="81" t="s">
        <v>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21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49"/>
      <c r="BN29" s="112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  <c r="CC29" s="107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9"/>
      <c r="CQ29" s="107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s="6" customFormat="1" ht="15" customHeight="1">
      <c r="A30" s="38"/>
      <c r="B30" s="81" t="s">
        <v>122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21">
        <v>221</v>
      </c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49"/>
      <c r="BN30" s="112">
        <f>SUM('[1]2013 ГОД'!$D$64)</f>
        <v>82249</v>
      </c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4"/>
      <c r="CC30" s="107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9"/>
      <c r="CQ30" s="107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</row>
    <row r="31" spans="1:108" s="6" customFormat="1" ht="15" customHeight="1">
      <c r="A31" s="38"/>
      <c r="B31" s="81" t="s">
        <v>123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21">
        <v>222</v>
      </c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49"/>
      <c r="BN31" s="112">
        <f>SUM('[1]2013 ГОД'!$D$65)</f>
        <v>7282</v>
      </c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4"/>
      <c r="CC31" s="107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9"/>
      <c r="CQ31" s="107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</row>
    <row r="32" spans="1:108" s="6" customFormat="1" ht="15" customHeight="1">
      <c r="A32" s="38"/>
      <c r="B32" s="81" t="s">
        <v>124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21">
        <v>223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49"/>
      <c r="BN32" s="112">
        <f>SUM('[1]2013 ГОД'!$D$66)</f>
        <v>2226074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4"/>
      <c r="CC32" s="107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9"/>
      <c r="CQ32" s="107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9"/>
    </row>
    <row r="33" spans="1:108" s="6" customFormat="1" ht="15" customHeight="1">
      <c r="A33" s="38"/>
      <c r="B33" s="81" t="s">
        <v>125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21">
        <v>224</v>
      </c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49"/>
      <c r="BN33" s="112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4"/>
      <c r="CC33" s="107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9"/>
      <c r="CQ33" s="107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s="6" customFormat="1">
      <c r="A34" s="38"/>
      <c r="B34" s="81" t="s">
        <v>126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21">
        <v>225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49"/>
      <c r="BN34" s="112">
        <f>SUM('[1]2013 ГОД'!$D$67)</f>
        <v>208950.87</v>
      </c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4"/>
      <c r="CC34" s="107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9"/>
      <c r="CQ34" s="107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s="6" customFormat="1" ht="15" customHeight="1">
      <c r="A35" s="38"/>
      <c r="B35" s="81" t="s">
        <v>127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21">
        <v>226</v>
      </c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49"/>
      <c r="BN35" s="112">
        <f>SUM('[1]2013 ГОД'!$D$68)</f>
        <v>1847442.29</v>
      </c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4"/>
      <c r="CC35" s="107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9"/>
      <c r="CQ35" s="107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s="6" customFormat="1" ht="30" customHeight="1">
      <c r="A36" s="38"/>
      <c r="B36" s="81" t="s">
        <v>34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21">
        <v>240</v>
      </c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49"/>
      <c r="BN36" s="112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4"/>
      <c r="CC36" s="107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9"/>
      <c r="CQ36" s="107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s="6" customFormat="1" ht="14.25" customHeight="1">
      <c r="A37" s="38"/>
      <c r="B37" s="81" t="s">
        <v>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21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49"/>
      <c r="BN37" s="112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4"/>
      <c r="CC37" s="107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9"/>
      <c r="CQ37" s="107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s="6" customFormat="1" ht="30" customHeight="1">
      <c r="A38" s="38"/>
      <c r="B38" s="81" t="s">
        <v>53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21">
        <v>241</v>
      </c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49"/>
      <c r="BN38" s="112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4"/>
      <c r="CC38" s="107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9"/>
      <c r="CQ38" s="107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s="6" customFormat="1">
      <c r="A39" s="38"/>
      <c r="B39" s="81" t="s">
        <v>51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21">
        <v>260</v>
      </c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49"/>
      <c r="BN39" s="112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4"/>
      <c r="CC39" s="107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9"/>
      <c r="CQ39" s="107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</row>
    <row r="40" spans="1:108" s="6" customFormat="1" ht="14.25" customHeight="1">
      <c r="A40" s="38"/>
      <c r="B40" s="81" t="s">
        <v>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21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49"/>
      <c r="BN40" s="112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4"/>
      <c r="CC40" s="107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9"/>
      <c r="CQ40" s="107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</row>
    <row r="41" spans="1:108" s="6" customFormat="1" ht="15" customHeight="1">
      <c r="A41" s="38"/>
      <c r="B41" s="81" t="s">
        <v>128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21">
        <v>262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49"/>
      <c r="BN41" s="112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4"/>
      <c r="CC41" s="107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</row>
    <row r="42" spans="1:108" s="6" customFormat="1" ht="45" customHeight="1">
      <c r="A42" s="38"/>
      <c r="B42" s="81" t="s">
        <v>129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21">
        <v>263</v>
      </c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49"/>
      <c r="BN42" s="112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4"/>
      <c r="CC42" s="107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9"/>
      <c r="CQ42" s="107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</row>
    <row r="43" spans="1:108" s="6" customFormat="1">
      <c r="A43" s="38"/>
      <c r="B43" s="81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21">
        <v>290</v>
      </c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49"/>
      <c r="BN43" s="112">
        <f>SUM('[1]2013 ГОД'!$D$70)</f>
        <v>103214</v>
      </c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4"/>
      <c r="CC43" s="107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</row>
    <row r="44" spans="1:108" s="6" customFormat="1" ht="15" customHeight="1">
      <c r="A44" s="38"/>
      <c r="B44" s="81" t="s">
        <v>24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21">
        <v>300</v>
      </c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49"/>
      <c r="BN44" s="112">
        <f>SUM(BN46:CB49)</f>
        <v>705227.09</v>
      </c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4"/>
      <c r="CC44" s="107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9"/>
      <c r="CQ44" s="107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9"/>
    </row>
    <row r="45" spans="1:108" s="6" customFormat="1" ht="14.25" customHeight="1">
      <c r="A45" s="38"/>
      <c r="B45" s="81" t="s">
        <v>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21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49"/>
      <c r="BN45" s="112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  <c r="CC45" s="107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9"/>
      <c r="CQ45" s="107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9"/>
    </row>
    <row r="46" spans="1:108" s="6" customFormat="1">
      <c r="A46" s="38"/>
      <c r="B46" s="81" t="s">
        <v>132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21">
        <v>310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49"/>
      <c r="BN46" s="112">
        <f>SUM('[1]2013 ГОД'!$D$71)</f>
        <v>387347.98</v>
      </c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4"/>
      <c r="CC46" s="107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9"/>
      <c r="CQ46" s="107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9"/>
    </row>
    <row r="47" spans="1:108" s="6" customFormat="1" ht="30" customHeight="1">
      <c r="A47" s="38"/>
      <c r="B47" s="81" t="s">
        <v>133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21">
        <v>320</v>
      </c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49"/>
      <c r="BN47" s="112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4"/>
      <c r="CC47" s="107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9"/>
      <c r="CQ47" s="107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8" spans="1:108" s="6" customFormat="1" ht="30" customHeight="1">
      <c r="A48" s="38"/>
      <c r="B48" s="81" t="s">
        <v>134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21">
        <v>330</v>
      </c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49"/>
      <c r="BN48" s="112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4"/>
      <c r="CC48" s="107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9"/>
      <c r="CQ48" s="107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9"/>
    </row>
    <row r="49" spans="1:108" s="6" customFormat="1" ht="15" customHeight="1">
      <c r="A49" s="38"/>
      <c r="B49" s="81" t="s">
        <v>135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21">
        <v>340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49"/>
      <c r="BN49" s="112">
        <f>SUM('[1]2013 ГОД'!$D$72)</f>
        <v>317879.11</v>
      </c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4"/>
      <c r="CC49" s="107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9"/>
      <c r="CQ49" s="107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s="6" customFormat="1">
      <c r="A50" s="38"/>
      <c r="B50" s="81" t="s">
        <v>100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21">
        <v>500</v>
      </c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49"/>
      <c r="BN50" s="112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4"/>
      <c r="CC50" s="107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9"/>
      <c r="CQ50" s="107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</row>
    <row r="51" spans="1:108" s="6" customFormat="1" ht="14.25" customHeight="1">
      <c r="A51" s="38"/>
      <c r="B51" s="81" t="s">
        <v>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21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49"/>
      <c r="BN51" s="107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9"/>
      <c r="CC51" s="107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9"/>
      <c r="CQ51" s="107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</row>
    <row r="52" spans="1:108" s="6" customFormat="1" ht="30" customHeight="1">
      <c r="A52" s="38"/>
      <c r="B52" s="81" t="s">
        <v>130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21">
        <v>520</v>
      </c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49"/>
      <c r="BN52" s="107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9"/>
      <c r="CC52" s="107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9"/>
      <c r="CQ52" s="107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</row>
    <row r="53" spans="1:108" s="6" customFormat="1" ht="30" customHeight="1">
      <c r="A53" s="38"/>
      <c r="B53" s="81" t="s">
        <v>131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21">
        <v>530</v>
      </c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49"/>
      <c r="BN53" s="107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9"/>
      <c r="CC53" s="107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9"/>
      <c r="CQ53" s="107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</row>
    <row r="54" spans="1:108" s="6" customFormat="1" ht="15" customHeight="1">
      <c r="A54" s="38"/>
      <c r="B54" s="123" t="s">
        <v>25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4"/>
      <c r="AY54" s="121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49"/>
      <c r="BN54" s="107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9"/>
      <c r="CC54" s="107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9"/>
      <c r="CQ54" s="107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s="6" customFormat="1">
      <c r="A55" s="38"/>
      <c r="B55" s="81" t="s">
        <v>26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Y55" s="121" t="s">
        <v>23</v>
      </c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49"/>
      <c r="BN55" s="107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9"/>
      <c r="CC55" s="107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9"/>
      <c r="CQ55" s="107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</row>
    <row r="56" spans="1:108" ht="22.5" customHeight="1"/>
    <row r="57" spans="1:108" ht="14.25" customHeight="1">
      <c r="A57" s="6" t="s">
        <v>151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108" ht="14.25" customHeight="1">
      <c r="A58" s="6" t="s">
        <v>145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107</v>
      </c>
      <c r="B59" s="6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CA59" s="120" t="s">
        <v>168</v>
      </c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</row>
    <row r="60" spans="1:108" s="2" customFormat="1" ht="12">
      <c r="A60" s="41"/>
      <c r="B60" s="41"/>
      <c r="BE60" s="110" t="s">
        <v>13</v>
      </c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CA60" s="110" t="s">
        <v>14</v>
      </c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</row>
    <row r="61" spans="1:108" ht="14.25" customHeight="1">
      <c r="A61" s="6" t="s">
        <v>172</v>
      </c>
      <c r="B61" s="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4.25" customHeight="1">
      <c r="A62" s="6" t="s">
        <v>173</v>
      </c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 t="s">
        <v>174</v>
      </c>
      <c r="B63" s="6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CA63" s="120" t="s">
        <v>169</v>
      </c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</row>
    <row r="64" spans="1:108" s="2" customFormat="1" ht="12" customHeight="1">
      <c r="A64" s="41"/>
      <c r="B64" s="41"/>
      <c r="BE64" s="110" t="s">
        <v>13</v>
      </c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CA64" s="110" t="s">
        <v>14</v>
      </c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</row>
    <row r="65" spans="1:108" ht="14.25" customHeight="1">
      <c r="A65" s="6" t="s">
        <v>153</v>
      </c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152</v>
      </c>
      <c r="B66" s="6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CA66" s="120" t="s">
        <v>170</v>
      </c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</row>
    <row r="67" spans="1:108" ht="16.5" customHeight="1">
      <c r="A67" s="6"/>
      <c r="B67" s="6"/>
      <c r="BE67" s="110" t="s">
        <v>13</v>
      </c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2"/>
      <c r="BZ67" s="2"/>
      <c r="CA67" s="110" t="s">
        <v>14</v>
      </c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</row>
    <row r="68" spans="1:108" s="46" customFormat="1" ht="13.5" customHeight="1">
      <c r="A68" s="45" t="s">
        <v>93</v>
      </c>
      <c r="B68" s="45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CA68" s="119" t="s">
        <v>171</v>
      </c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</row>
    <row r="69" spans="1:108" s="2" customFormat="1" ht="13.5" customHeight="1">
      <c r="A69" s="41"/>
      <c r="B69" s="41"/>
      <c r="BE69" s="110" t="s">
        <v>13</v>
      </c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CA69" s="110" t="s">
        <v>14</v>
      </c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</row>
    <row r="70" spans="1:108" s="46" customFormat="1" ht="12" customHeight="1">
      <c r="A70" s="45" t="s">
        <v>94</v>
      </c>
      <c r="B70" s="45"/>
      <c r="G70" s="115" t="s">
        <v>176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</row>
    <row r="71" spans="1:108" s="46" customFormat="1" ht="25.5" customHeight="1"/>
    <row r="72" spans="1:108" s="46" customFormat="1" ht="12" customHeight="1">
      <c r="B72" s="47" t="s">
        <v>2</v>
      </c>
      <c r="C72" s="116" t="s">
        <v>165</v>
      </c>
      <c r="D72" s="116"/>
      <c r="E72" s="116"/>
      <c r="F72" s="116"/>
      <c r="G72" s="46" t="s">
        <v>2</v>
      </c>
      <c r="J72" s="116" t="s">
        <v>166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7">
        <v>20</v>
      </c>
      <c r="AC72" s="117"/>
      <c r="AD72" s="117"/>
      <c r="AE72" s="117"/>
      <c r="AF72" s="118" t="s">
        <v>175</v>
      </c>
      <c r="AG72" s="118"/>
      <c r="AH72" s="118"/>
      <c r="AI72" s="118"/>
      <c r="AJ72" s="46" t="s">
        <v>3</v>
      </c>
    </row>
    <row r="73" spans="1:108" s="46" customFormat="1" ht="3" customHeight="1"/>
  </sheetData>
  <mergeCells count="278">
    <mergeCell ref="A2:DD2"/>
    <mergeCell ref="B16:AX16"/>
    <mergeCell ref="CQ51:DD51"/>
    <mergeCell ref="B47:AX47"/>
    <mergeCell ref="AY47:BL47"/>
    <mergeCell ref="BN47:CB47"/>
    <mergeCell ref="B48:AX48"/>
    <mergeCell ref="B52:AX52"/>
    <mergeCell ref="AY52:BL52"/>
    <mergeCell ref="CC52:CP52"/>
    <mergeCell ref="B51:AX51"/>
    <mergeCell ref="CC48:CP48"/>
    <mergeCell ref="BN45:CB45"/>
    <mergeCell ref="BN46:CB46"/>
    <mergeCell ref="CC47:CP47"/>
    <mergeCell ref="B46:AX46"/>
    <mergeCell ref="AY46:BL46"/>
    <mergeCell ref="CC46:CP46"/>
    <mergeCell ref="B49:AX49"/>
    <mergeCell ref="AY48:BL48"/>
    <mergeCell ref="B50:AX50"/>
    <mergeCell ref="AY50:BL50"/>
    <mergeCell ref="BN49:CB49"/>
    <mergeCell ref="AY49:BL49"/>
    <mergeCell ref="AY51:BL51"/>
    <mergeCell ref="BN51:CB51"/>
    <mergeCell ref="CC51:CP51"/>
    <mergeCell ref="CQ55:DD55"/>
    <mergeCell ref="CQ48:DD48"/>
    <mergeCell ref="CQ53:DD53"/>
    <mergeCell ref="CQ52:DD52"/>
    <mergeCell ref="CQ50:DD50"/>
    <mergeCell ref="CQ54:DD54"/>
    <mergeCell ref="CQ49:DD49"/>
    <mergeCell ref="BN54:CB54"/>
    <mergeCell ref="CC55:CP55"/>
    <mergeCell ref="B53:AX53"/>
    <mergeCell ref="AY53:BL53"/>
    <mergeCell ref="BN53:CB53"/>
    <mergeCell ref="CC53:CP53"/>
    <mergeCell ref="BN52:CB52"/>
    <mergeCell ref="CQ47:DD47"/>
    <mergeCell ref="CQ45:DD45"/>
    <mergeCell ref="CQ46:DD46"/>
    <mergeCell ref="CQ29:DD29"/>
    <mergeCell ref="CQ30:DD30"/>
    <mergeCell ref="CQ31:DD31"/>
    <mergeCell ref="CQ33:DD33"/>
    <mergeCell ref="CQ34:DD34"/>
    <mergeCell ref="CQ32:DD32"/>
    <mergeCell ref="CQ36:DD36"/>
    <mergeCell ref="CQ39:DD39"/>
    <mergeCell ref="CQ40:DD40"/>
    <mergeCell ref="CQ42:DD42"/>
    <mergeCell ref="CQ41:DD41"/>
    <mergeCell ref="CQ44:DD44"/>
    <mergeCell ref="CQ37:DD37"/>
    <mergeCell ref="CQ38:DD38"/>
    <mergeCell ref="CQ43:DD43"/>
    <mergeCell ref="CQ7:DD7"/>
    <mergeCell ref="CC27:CP27"/>
    <mergeCell ref="CQ8:DD8"/>
    <mergeCell ref="CQ9:DD9"/>
    <mergeCell ref="CC23:CP23"/>
    <mergeCell ref="CC22:CP22"/>
    <mergeCell ref="CC12:CP12"/>
    <mergeCell ref="CC15:CP15"/>
    <mergeCell ref="CC11:CP11"/>
    <mergeCell ref="CQ11:DD11"/>
    <mergeCell ref="CQ10:DD10"/>
    <mergeCell ref="CC18:CP18"/>
    <mergeCell ref="CQ18:DD18"/>
    <mergeCell ref="CQ19:DD19"/>
    <mergeCell ref="CC20:CP20"/>
    <mergeCell ref="CQ22:DD22"/>
    <mergeCell ref="CQ23:DD23"/>
    <mergeCell ref="CQ27:DD27"/>
    <mergeCell ref="CQ24:DD24"/>
    <mergeCell ref="CQ25:DD25"/>
    <mergeCell ref="CQ26:DD26"/>
    <mergeCell ref="BN23:CB23"/>
    <mergeCell ref="BN24:CB24"/>
    <mergeCell ref="BN25:CB25"/>
    <mergeCell ref="BN37:CB37"/>
    <mergeCell ref="BN34:CB34"/>
    <mergeCell ref="CQ35:DD35"/>
    <mergeCell ref="BN19:CB19"/>
    <mergeCell ref="CC34:CP34"/>
    <mergeCell ref="CC37:CP37"/>
    <mergeCell ref="CC31:CP31"/>
    <mergeCell ref="CC33:CP33"/>
    <mergeCell ref="CC26:CP26"/>
    <mergeCell ref="CC24:CP24"/>
    <mergeCell ref="CQ20:DD20"/>
    <mergeCell ref="CQ21:DD21"/>
    <mergeCell ref="CC25:CP25"/>
    <mergeCell ref="CC21:CP21"/>
    <mergeCell ref="CC35:CP35"/>
    <mergeCell ref="CQ28:DD28"/>
    <mergeCell ref="CC19:CP19"/>
    <mergeCell ref="BN20:CB20"/>
    <mergeCell ref="BN44:CB44"/>
    <mergeCell ref="BN42:CB42"/>
    <mergeCell ref="BN50:CB50"/>
    <mergeCell ref="BN40:CB40"/>
    <mergeCell ref="BN39:CB39"/>
    <mergeCell ref="BN48:CB48"/>
    <mergeCell ref="A4:AX5"/>
    <mergeCell ref="AY4:BL5"/>
    <mergeCell ref="BN6:CB6"/>
    <mergeCell ref="B35:AX35"/>
    <mergeCell ref="AY35:BL35"/>
    <mergeCell ref="BN35:CB35"/>
    <mergeCell ref="BN36:CB36"/>
    <mergeCell ref="B45:AX45"/>
    <mergeCell ref="AY45:BL45"/>
    <mergeCell ref="B27:AX27"/>
    <mergeCell ref="BN26:CB26"/>
    <mergeCell ref="BN27:CB27"/>
    <mergeCell ref="B23:AX23"/>
    <mergeCell ref="AY23:BL23"/>
    <mergeCell ref="B25:AX25"/>
    <mergeCell ref="B14:AX14"/>
    <mergeCell ref="BN18:CB18"/>
    <mergeCell ref="BN21:CB21"/>
    <mergeCell ref="CQ12:DD12"/>
    <mergeCell ref="B11:AX11"/>
    <mergeCell ref="AY9:BL9"/>
    <mergeCell ref="CC9:CP9"/>
    <mergeCell ref="BN4:CB5"/>
    <mergeCell ref="CQ5:DD5"/>
    <mergeCell ref="CQ6:DD6"/>
    <mergeCell ref="CC4:DD4"/>
    <mergeCell ref="CC5:CP5"/>
    <mergeCell ref="BN9:CB9"/>
    <mergeCell ref="BN8:CB8"/>
    <mergeCell ref="CC6:CP6"/>
    <mergeCell ref="CC7:CP7"/>
    <mergeCell ref="BN10:CB10"/>
    <mergeCell ref="CC8:CP8"/>
    <mergeCell ref="CC10:CP10"/>
    <mergeCell ref="BN7:CB7"/>
    <mergeCell ref="BN11:CB11"/>
    <mergeCell ref="AY8:BL8"/>
    <mergeCell ref="AY10:BL10"/>
    <mergeCell ref="B6:AX6"/>
    <mergeCell ref="B7:AX7"/>
    <mergeCell ref="AY7:BL7"/>
    <mergeCell ref="AY11:BL11"/>
    <mergeCell ref="AY43:BL43"/>
    <mergeCell ref="CC43:CP43"/>
    <mergeCell ref="AY44:BL44"/>
    <mergeCell ref="B44:AX44"/>
    <mergeCell ref="CC41:CP41"/>
    <mergeCell ref="CC42:CP42"/>
    <mergeCell ref="BN12:CB12"/>
    <mergeCell ref="AY12:BL12"/>
    <mergeCell ref="B24:AX24"/>
    <mergeCell ref="B22:AX22"/>
    <mergeCell ref="AY22:BL22"/>
    <mergeCell ref="CC40:CP40"/>
    <mergeCell ref="B40:AX40"/>
    <mergeCell ref="AY25:BL25"/>
    <mergeCell ref="B29:AX29"/>
    <mergeCell ref="AY29:BL29"/>
    <mergeCell ref="B31:AX31"/>
    <mergeCell ref="AY31:BL31"/>
    <mergeCell ref="B28:AX28"/>
    <mergeCell ref="AY28:BL28"/>
    <mergeCell ref="AY27:BL27"/>
    <mergeCell ref="BN22:CB22"/>
    <mergeCell ref="BN41:CB41"/>
    <mergeCell ref="BN43:CB43"/>
    <mergeCell ref="B12:AX12"/>
    <mergeCell ref="B13:AX13"/>
    <mergeCell ref="B8:AX8"/>
    <mergeCell ref="B9:AX9"/>
    <mergeCell ref="B10:AX10"/>
    <mergeCell ref="AY6:BL6"/>
    <mergeCell ref="B15:AX15"/>
    <mergeCell ref="AY13:BL13"/>
    <mergeCell ref="BN16:CB16"/>
    <mergeCell ref="AY15:BL15"/>
    <mergeCell ref="BN14:CB14"/>
    <mergeCell ref="AY14:BL14"/>
    <mergeCell ref="AY16:BL16"/>
    <mergeCell ref="B17:AX17"/>
    <mergeCell ref="AY40:BL40"/>
    <mergeCell ref="B19:AX19"/>
    <mergeCell ref="B21:AX21"/>
    <mergeCell ref="AY30:BL30"/>
    <mergeCell ref="AY33:BL33"/>
    <mergeCell ref="B34:AX34"/>
    <mergeCell ref="B20:AX20"/>
    <mergeCell ref="AY20:BL20"/>
    <mergeCell ref="B18:AX18"/>
    <mergeCell ref="B33:AX33"/>
    <mergeCell ref="B32:AX32"/>
    <mergeCell ref="AY32:BL32"/>
    <mergeCell ref="AY34:BL34"/>
    <mergeCell ref="B37:AX37"/>
    <mergeCell ref="AY37:BL37"/>
    <mergeCell ref="B36:AX36"/>
    <mergeCell ref="AY36:BL36"/>
    <mergeCell ref="AY17:BL17"/>
    <mergeCell ref="AY18:BL18"/>
    <mergeCell ref="AY24:BL24"/>
    <mergeCell ref="AY26:BL26"/>
    <mergeCell ref="AY19:BL19"/>
    <mergeCell ref="AY21:BL21"/>
    <mergeCell ref="CC44:CP44"/>
    <mergeCell ref="B55:AX55"/>
    <mergeCell ref="AY55:BL55"/>
    <mergeCell ref="B26:AX26"/>
    <mergeCell ref="B54:AX54"/>
    <mergeCell ref="AY54:BL54"/>
    <mergeCell ref="B41:AX41"/>
    <mergeCell ref="AY41:BL41"/>
    <mergeCell ref="B30:AX30"/>
    <mergeCell ref="B42:AX42"/>
    <mergeCell ref="AY42:BL42"/>
    <mergeCell ref="B38:AX38"/>
    <mergeCell ref="AY38:BL38"/>
    <mergeCell ref="CC38:CP38"/>
    <mergeCell ref="B39:AX39"/>
    <mergeCell ref="AY39:BL39"/>
    <mergeCell ref="CC39:CP39"/>
    <mergeCell ref="BN38:CB38"/>
    <mergeCell ref="CC50:CP50"/>
    <mergeCell ref="CC49:CP49"/>
    <mergeCell ref="BN33:CB33"/>
    <mergeCell ref="CC28:CP28"/>
    <mergeCell ref="CC45:CP45"/>
    <mergeCell ref="B43:AX43"/>
    <mergeCell ref="BE63:BX63"/>
    <mergeCell ref="CA63:DD63"/>
    <mergeCell ref="BE64:BX64"/>
    <mergeCell ref="CA64:DD64"/>
    <mergeCell ref="BE66:BX66"/>
    <mergeCell ref="CA66:DD66"/>
    <mergeCell ref="BE67:BX67"/>
    <mergeCell ref="BE59:BX59"/>
    <mergeCell ref="CA59:DD59"/>
    <mergeCell ref="BE60:BX60"/>
    <mergeCell ref="CA60:DD60"/>
    <mergeCell ref="G70:AI70"/>
    <mergeCell ref="C72:F72"/>
    <mergeCell ref="J72:AA72"/>
    <mergeCell ref="AB72:AE72"/>
    <mergeCell ref="AF72:AI72"/>
    <mergeCell ref="BE68:BX68"/>
    <mergeCell ref="CA68:DD68"/>
    <mergeCell ref="BE69:BX69"/>
    <mergeCell ref="CA69:DD69"/>
    <mergeCell ref="CC13:CP13"/>
    <mergeCell ref="CC17:CP17"/>
    <mergeCell ref="CQ17:DD17"/>
    <mergeCell ref="CQ16:DD16"/>
    <mergeCell ref="CC16:CP16"/>
    <mergeCell ref="CQ13:DD13"/>
    <mergeCell ref="CQ14:DD14"/>
    <mergeCell ref="CQ15:DD15"/>
    <mergeCell ref="CA67:DD67"/>
    <mergeCell ref="BN17:CB17"/>
    <mergeCell ref="CC14:CP14"/>
    <mergeCell ref="BN15:CB15"/>
    <mergeCell ref="BN13:CB13"/>
    <mergeCell ref="BN29:CB29"/>
    <mergeCell ref="BN28:CB28"/>
    <mergeCell ref="BN31:CB31"/>
    <mergeCell ref="CC29:CP29"/>
    <mergeCell ref="CC30:CP30"/>
    <mergeCell ref="BN30:CB30"/>
    <mergeCell ref="CC32:CP32"/>
    <mergeCell ref="BN32:CB32"/>
    <mergeCell ref="CC36:CP36"/>
    <mergeCell ref="CC54:CP54"/>
    <mergeCell ref="BN55:CB55"/>
  </mergeCells>
  <phoneticPr fontId="7" type="noConversion"/>
  <pageMargins left="0.78740157480314965" right="0.31496062992125984" top="0.2" bottom="0.2" header="0.19685039370078741" footer="0.19685039370078741"/>
  <pageSetup paperSize="9" scale="9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стр.1</vt:lpstr>
      <vt:lpstr>стр.2_3</vt:lpstr>
      <vt:lpstr>стр.4_5</vt:lpstr>
      <vt:lpstr>стр.2_3!Заголовки_для_печати</vt:lpstr>
      <vt:lpstr>стр.4_5!Заголовки_для_печати</vt:lpstr>
      <vt:lpstr>стр.1!Область_печати</vt:lpstr>
      <vt:lpstr>стр.2_3!Область_печати</vt:lpstr>
      <vt:lpstr>стр.4_5!Область_печати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M-Spec</cp:lastModifiedBy>
  <cp:lastPrinted>2013-02-15T10:43:41Z</cp:lastPrinted>
  <dcterms:created xsi:type="dcterms:W3CDTF">2010-11-26T07:12:57Z</dcterms:created>
  <dcterms:modified xsi:type="dcterms:W3CDTF">2013-02-15T10:46:01Z</dcterms:modified>
</cp:coreProperties>
</file>